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Z:\Internacionalizacion\PComunitarios\"/>
    </mc:Choice>
  </mc:AlternateContent>
  <xr:revisionPtr revIDLastSave="0" documentId="8_{815165FD-B73C-4CC0-95FF-F961676F5D5E}" xr6:coauthVersionLast="36" xr6:coauthVersionMax="36" xr10:uidLastSave="{00000000-0000-0000-0000-000000000000}"/>
  <bookViews>
    <workbookView xWindow="0" yWindow="0" windowWidth="9615" windowHeight="10785" xr2:uid="{00000000-000D-0000-FFFF-FFFF00000000}"/>
  </bookViews>
  <sheets>
    <sheet name="Long-Term Student Mobility" sheetId="1" r:id="rId1"/>
    <sheet name="Long Term List" sheetId="4" state="hidden" r:id="rId2"/>
  </sheets>
  <definedNames>
    <definedName name="_xlnm._FilterDatabase" localSheetId="1" hidden="1">'Long Term List'!$A$1:$F$1</definedName>
    <definedName name="ENDDATE">'Long-Term Student Mobility'!$C$14</definedName>
    <definedName name="ENDDATE_2">#REF!</definedName>
    <definedName name="ENDDATE2">#REF!</definedName>
    <definedName name="EXTRADAYS">'Long-Term Student Mobility'!$G$14</definedName>
    <definedName name="first14">#REF!</definedName>
    <definedName name="first14_2">#REF!</definedName>
    <definedName name="GRANTEDDAYS">'Long-Term Student Mobility'!$G$12</definedName>
    <definedName name="GRANTEDDAYS2">#REF!</definedName>
    <definedName name="GRANTEDEXTRADAYS">'Long-Term Student Mobility'!$G$14</definedName>
    <definedName name="GRANTEDMONTHS">'Long-Term Student Mobility'!$G$13</definedName>
    <definedName name="STARTDATE">'Long-Term Student Mobility'!$C$13</definedName>
    <definedName name="STARTDATE2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 s="1"/>
  <c r="D14" i="1" l="1"/>
  <c r="H11" i="1" l="1"/>
  <c r="Q1" i="4" l="1"/>
  <c r="P1" i="4"/>
  <c r="G14" i="1" l="1"/>
</calcChain>
</file>

<file path=xl/sharedStrings.xml><?xml version="1.0" encoding="utf-8"?>
<sst xmlns="http://schemas.openxmlformats.org/spreadsheetml/2006/main" count="119" uniqueCount="66">
  <si>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</si>
  <si>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</si>
  <si>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</si>
  <si>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</si>
  <si>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</si>
  <si>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</si>
  <si>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</si>
  <si>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</si>
  <si>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</si>
  <si>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</si>
  <si>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</si>
  <si>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</si>
  <si>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</si>
  <si>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</si>
  <si>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</si>
  <si>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</si>
  <si>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</si>
  <si>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</si>
  <si>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</si>
  <si>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</si>
  <si>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</si>
  <si>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</si>
  <si>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</si>
  <si>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</si>
  <si>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</si>
  <si>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</si>
  <si>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</si>
  <si>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</si>
  <si>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</si>
  <si>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</si>
  <si>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</si>
  <si>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</si>
  <si>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</si>
  <si>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</si>
  <si>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</si>
  <si>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</si>
  <si>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</si>
  <si>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</si>
  <si>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</si>
  <si>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</si>
  <si>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</si>
  <si>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</si>
  <si>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</si>
  <si>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</si>
  <si>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</si>
  <si>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</si>
  <si>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</si>
  <si>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</si>
  <si>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</si>
  <si>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</si>
  <si>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</si>
  <si>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</si>
  <si>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</si>
  <si>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</si>
  <si>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</si>
  <si>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</si>
  <si>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</si>
  <si>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</si>
  <si>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</si>
  <si>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Calculadora días para movilidades Erasmus+ de larga duración</t>
  </si>
  <si>
    <t>Meses completos</t>
  </si>
  <si>
    <t>Días extras de meses incompletos</t>
  </si>
  <si>
    <t>Número total de días financiados</t>
  </si>
  <si>
    <t>INICIO de la movilidad física (periodo lectivo)</t>
  </si>
  <si>
    <t>FIN de la movilidad física (periodo lectivo)</t>
  </si>
  <si>
    <r>
      <t xml:space="preserve">Rellenar aquí las fechas de inicio y fin de la movilidad
</t>
    </r>
    <r>
      <rPr>
        <sz val="11"/>
        <color theme="1"/>
        <rFont val="Argentum Sans"/>
      </rPr>
      <t>dd/mm/yy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</si>
</sst>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gentum Sans"/>
    </font>
    <font>
      <b/>
      <sz val="11"/>
      <color theme="1"/>
      <name val="Argentum Sans"/>
    </font>
    <font>
      <b/>
      <sz val="22"/>
      <color rgb="FF57068C"/>
      <name val="Argentum Sans"/>
    </font>
    <font>
      <sz val="11"/>
      <color theme="0"/>
      <name val="Argentum Sans"/>
    </font>
    <font>
      <i/>
      <sz val="11"/>
      <color theme="1"/>
      <name val="Argentum Sans"/>
    </font>
    <font>
      <b/>
      <sz val="11"/>
      <name val="Argentum Sans"/>
    </font>
    <font>
      <b/>
      <i/>
      <sz val="11"/>
      <color rgb="FFC00000"/>
      <name val="Argentum Sans"/>
    </font>
    <font>
      <b/>
      <sz val="11"/>
      <color theme="0"/>
      <name val="Argentum Sans"/>
    </font>
    <font>
      <sz val="11"/>
      <color rgb="FF57068C"/>
      <name val="Argentum Sans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7068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8" fillId="3" borderId="0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49" fontId="6" fillId="0" borderId="1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</cellXfs>
  <cellStyles count="1">
    <cellStyle name="Normal" xfId="0" builtinId="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colors>
    <mruColors>
      <color rgb="FFCCCCFF"/>
      <color rgb="FF570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297657</xdr:colOff>
      <xdr:row>0</xdr:row>
      <xdr:rowOff>0</xdr:rowOff>
    </xdr:from>
    <xdr:to>
      <xdr:col>1</xdr:col>
      <xdr:colOff>1997748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CD11DE-D364-42F9-8F55-CE33DC6BD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0"/>
          <a:ext cx="2283497" cy="1012031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142876</xdr:colOff>
      <xdr:row>0</xdr:row>
      <xdr:rowOff>154782</xdr:rowOff>
    </xdr:from>
    <xdr:to>
      <xdr:col>7</xdr:col>
      <xdr:colOff>150883</xdr:colOff>
      <xdr:row>6</xdr:row>
      <xdr:rowOff>154782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BAC65B-AA8D-433A-A711-470EAF3E0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6" y="154782"/>
          <a:ext cx="1198632" cy="1214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H16"/>
  <sheetViews>
    <sheetView showGridLines="0" tabSelected="1" zoomScale="80" zoomScaleNormal="80" workbookViewId="0">
      <selection activeCell="F12" sqref="F12"/>
    </sheetView>
  </sheetViews>
  <sheetFormatPr baseColWidth="10" defaultColWidth="8.7109375" defaultRowHeight="15.75" x14ac:dyDescent="0.3"/>
  <cols>
    <col min="1" max="1" width="8.7109375" style="2"/>
    <col min="2" max="2" width="38.28515625" style="2" customWidth="1"/>
    <col min="3" max="3" width="25.5703125" style="2" customWidth="1"/>
    <col min="4" max="4" width="45.7109375" style="2" customWidth="1"/>
    <col min="5" max="5" width="19.140625" style="2" hidden="1" customWidth="1"/>
    <col min="6" max="6" width="30.28515625" style="2" customWidth="1"/>
    <col min="7" max="7" width="17.85546875" style="2" customWidth="1"/>
    <col min="8" max="8" width="21.28515625" style="2" customWidth="1"/>
    <col min="9" max="9" width="4.28515625" style="2" customWidth="1"/>
    <col min="10" max="10" width="22.28515625" style="2" customWidth="1"/>
    <col min="11" max="11" width="30.7109375" style="2" customWidth="1"/>
    <col min="12" max="12" width="25" style="2" customWidth="1"/>
    <col min="13" max="13" width="4.28515625" style="2" customWidth="1"/>
    <col min="14" max="14" width="21.140625" style="2" customWidth="1"/>
    <col min="15" max="16384" width="8.7109375" style="2"/>
  </cols>
  <sheetData>
    <row r="8" spans="2:8" ht="39.75" customHeight="1" x14ac:dyDescent="0.55000000000000004">
      <c r="B8" s="21" t="s">
        <v>59</v>
      </c>
      <c r="C8" s="21"/>
      <c r="D8" s="21"/>
      <c r="E8" s="21"/>
      <c r="F8" s="21"/>
      <c r="G8" s="21"/>
    </row>
    <row r="9" spans="2:8" x14ac:dyDescent="0.3">
      <c r="B9" s="3"/>
    </row>
    <row r="11" spans="2:8" ht="16.5" thickBot="1" x14ac:dyDescent="0.35">
      <c r="D11" s="4"/>
      <c r="F11" s="5"/>
      <c r="G11" s="5"/>
      <c r="H11" s="5" t="str">
        <f>IF(AND(MONTH(C13)=1,DAY(C13)=1,MONTH(C14)=2,DAY(C14)=28),"Yes","No")</f>
        <v>No</v>
      </c>
    </row>
    <row r="12" spans="2:8" ht="77.25" customHeight="1" thickBot="1" x14ac:dyDescent="0.35">
      <c r="B12" s="13"/>
      <c r="C12" s="15" t="s">
        <v>65</v>
      </c>
      <c r="D12" s="22"/>
      <c r="E12" s="23"/>
      <c r="F12" s="19" t="s">
        <v>62</v>
      </c>
      <c r="G12" s="20">
        <f>IF(STARTDATE&lt;ENDDATE,(YEAR(ENDDATE)-YEAR(STARTDATE))*360+(MONTH(ENDDATE)-MONTH(STARTDATE))*30+(IF(OR(DAY(ENDDATE)=31,AND(MONTH(ENDDATE)=2,DAY(ENDDATE)=28)),30,DAY(ENDDATE))-IF(DAY(STARTDATE)=31,30,DAY(STARTDATE)))+1," ")</f>
        <v>238</v>
      </c>
    </row>
    <row r="13" spans="2:8" ht="39.75" customHeight="1" x14ac:dyDescent="0.3">
      <c r="B13" s="10" t="s">
        <v>63</v>
      </c>
      <c r="C13" s="11">
        <v>45580</v>
      </c>
      <c r="D13" s="22"/>
      <c r="E13" s="23"/>
      <c r="F13" s="17" t="s">
        <v>60</v>
      </c>
      <c r="G13" s="18">
        <f>IF(STARTDATE&lt;ENDDATE,ROUNDDOWN(GRANTEDDAYS/30,0),"")</f>
        <v>7</v>
      </c>
    </row>
    <row r="14" spans="2:8" ht="39.75" customHeight="1" thickBot="1" x14ac:dyDescent="0.5">
      <c r="B14" s="10" t="s">
        <v>64</v>
      </c>
      <c r="C14" s="12">
        <v>45820</v>
      </c>
      <c r="D14" s="7" t="str">
        <f>IF(STARTDATE&lt;ENDDATE,"","INICIO movilidad debe ser anterior al FIN de la movilidad física")</f>
        <v/>
      </c>
      <c r="E14" s="6"/>
      <c r="F14" s="16" t="s">
        <v>61</v>
      </c>
      <c r="G14" s="14">
        <f>IF(STARTDATE&lt;ENDDATE,GRANTEDDAYS-GRANTEDMONTHS*30,"")</f>
        <v>28</v>
      </c>
    </row>
    <row r="15" spans="2:8" ht="18" x14ac:dyDescent="0.3">
      <c r="B15" s="9"/>
      <c r="D15" s="8"/>
      <c r="E15" s="8"/>
      <c r="F15" s="8"/>
    </row>
    <row r="16" spans="2:8" x14ac:dyDescent="0.3">
      <c r="D16" s="3"/>
    </row>
  </sheetData>
  <sheetProtection sheet="1" objects="1" scenarios="1"/>
  <mergeCells count="2">
    <mergeCell ref="B8:G8"/>
    <mergeCell ref="D12:E13"/>
  </mergeCells>
  <conditionalFormatting sqref="G13">
    <cfRule type="cellIs" dxfId="2" priority="2" operator="between">
      <formula>2</formula>
      <formula>12</formula>
    </cfRule>
    <cfRule type="cellIs" dxfId="1" priority="3" operator="lessThan">
      <formula>2</formula>
    </cfRule>
    <cfRule type="cellIs" dxfId="0" priority="4" operator="greaterThan">
      <formula>12</formula>
    </cfRule>
  </conditionalFormatting>
  <pageMargins left="0.7" right="0.7" top="0.75" bottom="0.75" header="0.3" footer="0.3"/>
  <pageSetup paperSize="9" orientation="portrait" r:id="rId1"/>
  <headerFooter>
    <oddFooter>&amp;C&amp;1#&amp;"Calibri"&amp;10&amp;KFFFF00HK-dir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baseColWidth="10"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P1" t="e">
        <f>VLOOKUP('Long-Term Student Mobility'!#REF!,$A$3:$B$54,2,FALSE)</f>
        <v>#REF!</v>
      </c>
      <c r="Q1" t="e">
        <f>VLOOKUP('Long-Term Student Mobility'!#REF!,$E$3:$F$54,2,FALSE)</f>
        <v>#REF!</v>
      </c>
    </row>
    <row r="2" spans="1:17" x14ac:dyDescent="0.25">
      <c r="A2" t="s">
        <v>6</v>
      </c>
      <c r="E2" t="s">
        <v>6</v>
      </c>
    </row>
    <row r="3" spans="1:17" x14ac:dyDescent="0.25">
      <c r="A3" t="s">
        <v>7</v>
      </c>
      <c r="B3">
        <v>540</v>
      </c>
      <c r="C3">
        <v>360</v>
      </c>
      <c r="D3">
        <v>410</v>
      </c>
      <c r="E3" t="s">
        <v>7</v>
      </c>
      <c r="F3">
        <v>690</v>
      </c>
    </row>
    <row r="4" spans="1:17" x14ac:dyDescent="0.25">
      <c r="A4" t="s">
        <v>8</v>
      </c>
      <c r="B4">
        <v>490</v>
      </c>
      <c r="C4">
        <v>360</v>
      </c>
      <c r="D4">
        <v>410</v>
      </c>
      <c r="E4" t="s">
        <v>8</v>
      </c>
      <c r="F4">
        <v>640</v>
      </c>
    </row>
    <row r="5" spans="1:17" x14ac:dyDescent="0.25">
      <c r="A5" t="s">
        <v>9</v>
      </c>
      <c r="B5">
        <v>490</v>
      </c>
      <c r="C5">
        <v>360</v>
      </c>
      <c r="D5">
        <v>410</v>
      </c>
      <c r="E5" t="s">
        <v>9</v>
      </c>
      <c r="F5">
        <v>640</v>
      </c>
    </row>
    <row r="6" spans="1:17" x14ac:dyDescent="0.25">
      <c r="A6" t="s">
        <v>10</v>
      </c>
      <c r="B6">
        <v>490</v>
      </c>
      <c r="C6">
        <v>530</v>
      </c>
      <c r="D6">
        <v>610</v>
      </c>
      <c r="E6" t="s">
        <v>10</v>
      </c>
      <c r="F6">
        <v>640</v>
      </c>
    </row>
    <row r="7" spans="1:17" x14ac:dyDescent="0.25">
      <c r="A7" t="s">
        <v>11</v>
      </c>
      <c r="B7">
        <v>490</v>
      </c>
      <c r="C7">
        <v>530</v>
      </c>
      <c r="D7">
        <v>610</v>
      </c>
      <c r="E7" t="s">
        <v>11</v>
      </c>
      <c r="F7">
        <v>640</v>
      </c>
    </row>
    <row r="8" spans="1:17" x14ac:dyDescent="0.25">
      <c r="A8" t="s">
        <v>12</v>
      </c>
      <c r="B8">
        <v>540</v>
      </c>
      <c r="C8">
        <v>360</v>
      </c>
      <c r="D8">
        <v>410</v>
      </c>
      <c r="E8" t="s">
        <v>13</v>
      </c>
      <c r="F8">
        <v>690</v>
      </c>
    </row>
    <row r="9" spans="1:17" x14ac:dyDescent="0.25">
      <c r="A9" t="s">
        <v>13</v>
      </c>
      <c r="B9">
        <v>540</v>
      </c>
      <c r="C9">
        <v>275</v>
      </c>
      <c r="D9">
        <v>410</v>
      </c>
      <c r="E9" t="s">
        <v>12</v>
      </c>
      <c r="F9">
        <v>690</v>
      </c>
    </row>
    <row r="10" spans="1:17" x14ac:dyDescent="0.25">
      <c r="A10" s="1" t="s">
        <v>14</v>
      </c>
      <c r="B10">
        <v>490</v>
      </c>
      <c r="C10">
        <v>275</v>
      </c>
      <c r="D10">
        <v>320</v>
      </c>
      <c r="E10" s="1" t="s">
        <v>14</v>
      </c>
      <c r="F10">
        <v>640</v>
      </c>
    </row>
    <row r="11" spans="1:17" x14ac:dyDescent="0.25">
      <c r="A11" t="s">
        <v>15</v>
      </c>
      <c r="B11">
        <v>540</v>
      </c>
      <c r="C11">
        <v>530</v>
      </c>
      <c r="D11">
        <v>610</v>
      </c>
      <c r="E11" t="s">
        <v>15</v>
      </c>
      <c r="F11">
        <v>690</v>
      </c>
    </row>
    <row r="12" spans="1:17" x14ac:dyDescent="0.25">
      <c r="A12" t="s">
        <v>16</v>
      </c>
      <c r="B12">
        <v>490</v>
      </c>
      <c r="C12">
        <v>360</v>
      </c>
      <c r="D12">
        <v>410</v>
      </c>
      <c r="E12" t="s">
        <v>16</v>
      </c>
      <c r="F12">
        <v>640</v>
      </c>
    </row>
    <row r="13" spans="1:17" x14ac:dyDescent="0.25">
      <c r="A13" t="s">
        <v>17</v>
      </c>
      <c r="B13">
        <v>490</v>
      </c>
      <c r="C13">
        <v>360</v>
      </c>
      <c r="D13">
        <v>410</v>
      </c>
      <c r="E13" t="s">
        <v>17</v>
      </c>
      <c r="F13">
        <v>640</v>
      </c>
    </row>
    <row r="14" spans="1:17" x14ac:dyDescent="0.25">
      <c r="A14" t="s">
        <v>18</v>
      </c>
      <c r="B14">
        <v>490</v>
      </c>
      <c r="C14">
        <v>530</v>
      </c>
      <c r="D14">
        <v>820</v>
      </c>
      <c r="E14" t="s">
        <v>18</v>
      </c>
      <c r="F14">
        <v>640</v>
      </c>
    </row>
    <row r="15" spans="1:17" x14ac:dyDescent="0.25">
      <c r="A15" t="s">
        <v>19</v>
      </c>
      <c r="B15">
        <v>490</v>
      </c>
      <c r="C15">
        <v>820</v>
      </c>
      <c r="D15">
        <v>820</v>
      </c>
      <c r="E15" t="s">
        <v>19</v>
      </c>
      <c r="F15">
        <v>640</v>
      </c>
    </row>
    <row r="16" spans="1:17" x14ac:dyDescent="0.25">
      <c r="A16" t="s">
        <v>20</v>
      </c>
      <c r="B16">
        <v>490</v>
      </c>
      <c r="C16">
        <v>530</v>
      </c>
      <c r="D16">
        <v>610</v>
      </c>
      <c r="E16" t="s">
        <v>20</v>
      </c>
      <c r="F16">
        <v>640</v>
      </c>
    </row>
    <row r="17" spans="1:6" x14ac:dyDescent="0.25">
      <c r="A17" t="s">
        <v>21</v>
      </c>
      <c r="B17">
        <v>490</v>
      </c>
      <c r="C17">
        <v>360</v>
      </c>
      <c r="D17">
        <v>410</v>
      </c>
      <c r="E17" t="s">
        <v>21</v>
      </c>
      <c r="F17">
        <v>640</v>
      </c>
    </row>
    <row r="18" spans="1:6" x14ac:dyDescent="0.25">
      <c r="A18" t="s">
        <v>22</v>
      </c>
      <c r="B18">
        <v>540</v>
      </c>
      <c r="C18">
        <v>360</v>
      </c>
      <c r="D18">
        <v>410</v>
      </c>
      <c r="E18" t="s">
        <v>22</v>
      </c>
      <c r="F18">
        <v>690</v>
      </c>
    </row>
    <row r="19" spans="1:6" x14ac:dyDescent="0.25">
      <c r="A19" t="s">
        <v>23</v>
      </c>
      <c r="B19">
        <v>490</v>
      </c>
      <c r="C19">
        <v>360</v>
      </c>
      <c r="D19">
        <v>410</v>
      </c>
      <c r="E19" t="s">
        <v>23</v>
      </c>
      <c r="F19">
        <v>640</v>
      </c>
    </row>
    <row r="20" spans="1:6" x14ac:dyDescent="0.25">
      <c r="A20" t="s">
        <v>24</v>
      </c>
      <c r="B20">
        <v>490</v>
      </c>
      <c r="C20">
        <v>530</v>
      </c>
      <c r="D20">
        <v>610</v>
      </c>
      <c r="E20" t="s">
        <v>24</v>
      </c>
      <c r="F20">
        <v>640</v>
      </c>
    </row>
    <row r="21" spans="1:6" x14ac:dyDescent="0.25">
      <c r="A21" s="1" t="s">
        <v>25</v>
      </c>
      <c r="B21">
        <v>490</v>
      </c>
      <c r="C21">
        <v>820</v>
      </c>
      <c r="D21">
        <v>820</v>
      </c>
      <c r="E21" s="1" t="s">
        <v>25</v>
      </c>
      <c r="F21">
        <v>640</v>
      </c>
    </row>
    <row r="22" spans="1:6" x14ac:dyDescent="0.25">
      <c r="A22" t="s">
        <v>26</v>
      </c>
      <c r="B22">
        <v>490</v>
      </c>
      <c r="C22">
        <v>360</v>
      </c>
      <c r="D22">
        <v>410</v>
      </c>
      <c r="E22" t="s">
        <v>26</v>
      </c>
      <c r="F22">
        <v>640</v>
      </c>
    </row>
    <row r="23" spans="1:6" x14ac:dyDescent="0.25">
      <c r="A23" t="s">
        <v>27</v>
      </c>
      <c r="B23">
        <v>540</v>
      </c>
      <c r="C23">
        <v>360</v>
      </c>
      <c r="D23">
        <v>410</v>
      </c>
      <c r="E23" t="s">
        <v>27</v>
      </c>
      <c r="F23">
        <v>690</v>
      </c>
    </row>
    <row r="24" spans="1:6" x14ac:dyDescent="0.25">
      <c r="A24" t="s">
        <v>28</v>
      </c>
      <c r="B24">
        <v>490</v>
      </c>
      <c r="C24">
        <v>360</v>
      </c>
      <c r="D24">
        <v>410</v>
      </c>
      <c r="E24" t="s">
        <v>28</v>
      </c>
      <c r="F24">
        <v>640</v>
      </c>
    </row>
    <row r="25" spans="1:6" x14ac:dyDescent="0.25">
      <c r="A25" t="s">
        <v>29</v>
      </c>
      <c r="B25">
        <v>540</v>
      </c>
      <c r="C25">
        <v>360</v>
      </c>
      <c r="D25">
        <v>410</v>
      </c>
      <c r="E25" t="s">
        <v>29</v>
      </c>
      <c r="F25">
        <v>690</v>
      </c>
    </row>
    <row r="26" spans="1:6" x14ac:dyDescent="0.25">
      <c r="A26" t="s">
        <v>30</v>
      </c>
      <c r="B26">
        <v>490</v>
      </c>
      <c r="C26">
        <v>820</v>
      </c>
      <c r="D26">
        <v>820</v>
      </c>
      <c r="E26" t="s">
        <v>30</v>
      </c>
      <c r="F26">
        <v>640</v>
      </c>
    </row>
    <row r="27" spans="1:6" x14ac:dyDescent="0.25">
      <c r="A27" t="s">
        <v>31</v>
      </c>
      <c r="B27">
        <v>540</v>
      </c>
      <c r="C27">
        <v>360</v>
      </c>
      <c r="D27">
        <v>410</v>
      </c>
      <c r="E27" t="s">
        <v>31</v>
      </c>
      <c r="F27">
        <v>690</v>
      </c>
    </row>
    <row r="28" spans="1:6" x14ac:dyDescent="0.25">
      <c r="A28" t="s">
        <v>32</v>
      </c>
      <c r="B28">
        <v>490</v>
      </c>
      <c r="C28">
        <v>360</v>
      </c>
      <c r="D28">
        <v>410</v>
      </c>
      <c r="E28" t="s">
        <v>32</v>
      </c>
      <c r="F28">
        <v>640</v>
      </c>
    </row>
    <row r="29" spans="1:6" x14ac:dyDescent="0.25">
      <c r="A29" t="s">
        <v>33</v>
      </c>
      <c r="B29">
        <v>490</v>
      </c>
      <c r="C29">
        <v>530</v>
      </c>
      <c r="D29">
        <v>610</v>
      </c>
      <c r="E29" t="s">
        <v>33</v>
      </c>
      <c r="F29">
        <v>640</v>
      </c>
    </row>
    <row r="30" spans="1:6" x14ac:dyDescent="0.25">
      <c r="A30" t="s">
        <v>34</v>
      </c>
      <c r="B30">
        <v>540</v>
      </c>
      <c r="C30">
        <v>360</v>
      </c>
      <c r="D30">
        <v>410</v>
      </c>
      <c r="E30" t="s">
        <v>34</v>
      </c>
      <c r="F30">
        <v>690</v>
      </c>
    </row>
    <row r="31" spans="1:6" x14ac:dyDescent="0.25">
      <c r="A31" t="s">
        <v>35</v>
      </c>
      <c r="B31">
        <v>540</v>
      </c>
      <c r="C31">
        <v>275</v>
      </c>
      <c r="D31">
        <v>320</v>
      </c>
      <c r="E31" t="s">
        <v>35</v>
      </c>
      <c r="F31">
        <v>690</v>
      </c>
    </row>
    <row r="32" spans="1:6" x14ac:dyDescent="0.25">
      <c r="A32" s="1" t="s">
        <v>36</v>
      </c>
      <c r="B32">
        <v>700</v>
      </c>
      <c r="C32">
        <v>1500</v>
      </c>
      <c r="D32">
        <v>1500</v>
      </c>
      <c r="E32" s="1" t="s">
        <v>36</v>
      </c>
      <c r="F32">
        <v>700</v>
      </c>
    </row>
    <row r="33" spans="1:6" x14ac:dyDescent="0.25">
      <c r="A33" s="1" t="s">
        <v>37</v>
      </c>
      <c r="B33">
        <v>700</v>
      </c>
      <c r="C33">
        <v>360</v>
      </c>
      <c r="D33">
        <v>410</v>
      </c>
      <c r="E33" s="1" t="s">
        <v>37</v>
      </c>
      <c r="F33">
        <v>700</v>
      </c>
    </row>
    <row r="34" spans="1:6" x14ac:dyDescent="0.25">
      <c r="A34" s="1" t="s">
        <v>38</v>
      </c>
      <c r="B34">
        <v>700</v>
      </c>
      <c r="C34">
        <v>530</v>
      </c>
      <c r="D34">
        <v>610</v>
      </c>
      <c r="E34" s="1" t="s">
        <v>38</v>
      </c>
      <c r="F34">
        <v>700</v>
      </c>
    </row>
    <row r="35" spans="1:6" x14ac:dyDescent="0.25">
      <c r="A35" s="1" t="s">
        <v>39</v>
      </c>
      <c r="B35">
        <v>700</v>
      </c>
      <c r="C35">
        <v>820</v>
      </c>
      <c r="D35">
        <v>820</v>
      </c>
      <c r="E35" s="1" t="s">
        <v>39</v>
      </c>
      <c r="F35">
        <v>700</v>
      </c>
    </row>
    <row r="36" spans="1:6" x14ac:dyDescent="0.25">
      <c r="A36" t="s">
        <v>40</v>
      </c>
      <c r="B36">
        <v>490</v>
      </c>
      <c r="C36">
        <v>360</v>
      </c>
      <c r="D36">
        <v>410</v>
      </c>
      <c r="E36" t="s">
        <v>40</v>
      </c>
      <c r="F36">
        <v>640</v>
      </c>
    </row>
    <row r="37" spans="1:6" x14ac:dyDescent="0.25">
      <c r="A37" t="s">
        <v>41</v>
      </c>
      <c r="B37">
        <v>490</v>
      </c>
      <c r="C37">
        <v>530</v>
      </c>
      <c r="D37">
        <v>410</v>
      </c>
      <c r="E37" t="s">
        <v>41</v>
      </c>
      <c r="F37">
        <v>640</v>
      </c>
    </row>
    <row r="38" spans="1:6" x14ac:dyDescent="0.25">
      <c r="A38" t="s">
        <v>42</v>
      </c>
      <c r="B38">
        <v>490</v>
      </c>
      <c r="C38">
        <v>530</v>
      </c>
      <c r="D38">
        <v>610</v>
      </c>
      <c r="E38" t="s">
        <v>42</v>
      </c>
      <c r="F38">
        <v>640</v>
      </c>
    </row>
    <row r="39" spans="1:6" x14ac:dyDescent="0.25">
      <c r="A39" t="s">
        <v>43</v>
      </c>
      <c r="B39">
        <v>490</v>
      </c>
      <c r="C39">
        <v>530</v>
      </c>
      <c r="D39">
        <v>610</v>
      </c>
      <c r="E39" t="s">
        <v>43</v>
      </c>
      <c r="F39">
        <v>640</v>
      </c>
    </row>
    <row r="40" spans="1:6" x14ac:dyDescent="0.25">
      <c r="A40" t="s">
        <v>44</v>
      </c>
      <c r="B40">
        <v>540</v>
      </c>
      <c r="C40">
        <v>530</v>
      </c>
      <c r="D40">
        <v>610</v>
      </c>
      <c r="E40" t="s">
        <v>44</v>
      </c>
      <c r="F40">
        <v>690</v>
      </c>
    </row>
    <row r="41" spans="1:6" x14ac:dyDescent="0.25">
      <c r="A41" t="s">
        <v>45</v>
      </c>
      <c r="B41">
        <v>490</v>
      </c>
      <c r="C41">
        <v>530</v>
      </c>
      <c r="D41">
        <v>610</v>
      </c>
      <c r="E41" t="s">
        <v>45</v>
      </c>
      <c r="F41">
        <v>640</v>
      </c>
    </row>
    <row r="42" spans="1:6" x14ac:dyDescent="0.25">
      <c r="A42" t="s">
        <v>46</v>
      </c>
      <c r="B42">
        <v>490</v>
      </c>
      <c r="C42">
        <v>360</v>
      </c>
      <c r="D42">
        <v>440</v>
      </c>
      <c r="E42" t="s">
        <v>46</v>
      </c>
      <c r="F42">
        <v>640</v>
      </c>
    </row>
    <row r="43" spans="1:6" x14ac:dyDescent="0.25">
      <c r="A43" t="s">
        <v>47</v>
      </c>
      <c r="B43">
        <v>490</v>
      </c>
      <c r="C43">
        <v>530</v>
      </c>
      <c r="D43">
        <v>610</v>
      </c>
      <c r="E43" t="s">
        <v>47</v>
      </c>
      <c r="F43">
        <v>640</v>
      </c>
    </row>
    <row r="44" spans="1:6" x14ac:dyDescent="0.25">
      <c r="A44" t="s">
        <v>48</v>
      </c>
      <c r="B44">
        <v>490</v>
      </c>
      <c r="C44">
        <v>360</v>
      </c>
      <c r="D44">
        <v>440</v>
      </c>
      <c r="E44" t="s">
        <v>48</v>
      </c>
      <c r="F44">
        <v>640</v>
      </c>
    </row>
    <row r="45" spans="1:6" x14ac:dyDescent="0.25">
      <c r="A45" t="s">
        <v>49</v>
      </c>
      <c r="B45">
        <v>490</v>
      </c>
      <c r="C45">
        <v>530</v>
      </c>
      <c r="D45">
        <v>610</v>
      </c>
      <c r="E45" t="s">
        <v>49</v>
      </c>
      <c r="F45">
        <v>640</v>
      </c>
    </row>
    <row r="46" spans="1:6" x14ac:dyDescent="0.25">
      <c r="A46" t="s">
        <v>50</v>
      </c>
      <c r="B46">
        <v>490</v>
      </c>
      <c r="C46">
        <v>360</v>
      </c>
      <c r="D46">
        <v>410</v>
      </c>
      <c r="E46" t="s">
        <v>50</v>
      </c>
      <c r="F46">
        <v>640</v>
      </c>
    </row>
    <row r="47" spans="1:6" x14ac:dyDescent="0.25">
      <c r="A47" t="s">
        <v>51</v>
      </c>
      <c r="B47">
        <v>490</v>
      </c>
      <c r="C47">
        <v>530</v>
      </c>
      <c r="D47">
        <v>610</v>
      </c>
      <c r="E47" t="s">
        <v>51</v>
      </c>
      <c r="F47">
        <v>640</v>
      </c>
    </row>
    <row r="48" spans="1:6" x14ac:dyDescent="0.25">
      <c r="A48" s="1" t="s">
        <v>52</v>
      </c>
      <c r="B48">
        <v>540</v>
      </c>
      <c r="C48">
        <v>360</v>
      </c>
      <c r="D48">
        <v>410</v>
      </c>
      <c r="E48" s="1" t="s">
        <v>52</v>
      </c>
      <c r="F48">
        <v>690</v>
      </c>
    </row>
    <row r="49" spans="1:6" x14ac:dyDescent="0.25">
      <c r="A49" s="1" t="s">
        <v>53</v>
      </c>
      <c r="B49">
        <v>540</v>
      </c>
      <c r="C49">
        <v>275</v>
      </c>
      <c r="D49">
        <v>320</v>
      </c>
      <c r="E49" s="1" t="s">
        <v>53</v>
      </c>
      <c r="F49">
        <v>690</v>
      </c>
    </row>
    <row r="50" spans="1:6" x14ac:dyDescent="0.25">
      <c r="A50" t="s">
        <v>54</v>
      </c>
      <c r="B50">
        <v>490</v>
      </c>
      <c r="C50">
        <v>360</v>
      </c>
      <c r="D50">
        <v>410</v>
      </c>
      <c r="E50" t="s">
        <v>54</v>
      </c>
      <c r="F50">
        <v>640</v>
      </c>
    </row>
    <row r="51" spans="1:6" x14ac:dyDescent="0.25">
      <c r="A51" s="1" t="s">
        <v>55</v>
      </c>
      <c r="B51">
        <v>490</v>
      </c>
      <c r="C51">
        <v>360</v>
      </c>
      <c r="D51">
        <v>410</v>
      </c>
      <c r="E51" s="1" t="s">
        <v>55</v>
      </c>
      <c r="F51">
        <v>640</v>
      </c>
    </row>
    <row r="52" spans="1:6" x14ac:dyDescent="0.25">
      <c r="A52" s="1" t="s">
        <v>56</v>
      </c>
      <c r="B52">
        <v>490</v>
      </c>
      <c r="C52">
        <v>360</v>
      </c>
      <c r="D52">
        <v>410</v>
      </c>
      <c r="E52" s="1" t="s">
        <v>56</v>
      </c>
      <c r="F52">
        <v>640</v>
      </c>
    </row>
    <row r="53" spans="1:6" x14ac:dyDescent="0.25">
      <c r="A53" t="s">
        <v>57</v>
      </c>
      <c r="B53">
        <v>490</v>
      </c>
      <c r="C53">
        <v>820</v>
      </c>
      <c r="D53">
        <v>820</v>
      </c>
      <c r="E53" t="s">
        <v>57</v>
      </c>
      <c r="F53">
        <v>640</v>
      </c>
    </row>
    <row r="54" spans="1:6" x14ac:dyDescent="0.25">
      <c r="A54" t="s">
        <v>58</v>
      </c>
      <c r="B54">
        <v>540</v>
      </c>
      <c r="C54">
        <v>360</v>
      </c>
      <c r="D54">
        <v>410</v>
      </c>
      <c r="E54" t="s">
        <v>58</v>
      </c>
      <c r="F54">
        <v>690</v>
      </c>
    </row>
  </sheetData>
  <autoFilter ref="A1:F1" xr:uid="{00000000-0009-0000-0000-000002000000}">
    <sortState ref="A2:F54">
      <sortCondition ref="A1"/>
    </sortState>
  </autoFilter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1a8a8b-b856-4d35-a5c7-7f2c0ec3d499">
      <Terms xmlns="http://schemas.microsoft.com/office/infopath/2007/PartnerControls"/>
    </lcf76f155ced4ddcb4097134ff3c332f>
    <TaxCatchAll xmlns="e0757b53-df10-4b98-9811-094c4c3e23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7E4EC354ADFB40AC5D4FC129E379BA" ma:contentTypeVersion="16" ma:contentTypeDescription="Create a new document." ma:contentTypeScope="" ma:versionID="6f3a4777e25bff5fdbae7756ed23c54f">
  <xsd:schema xmlns:xsd="http://www.w3.org/2001/XMLSchema" xmlns:xs="http://www.w3.org/2001/XMLSchema" xmlns:p="http://schemas.microsoft.com/office/2006/metadata/properties" xmlns:ns2="541a8a8b-b856-4d35-a5c7-7f2c0ec3d499" xmlns:ns3="e0757b53-df10-4b98-9811-094c4c3e23a8" targetNamespace="http://schemas.microsoft.com/office/2006/metadata/properties" ma:root="true" ma:fieldsID="5e319afaaac6f16597cab0f5755ea4ee" ns2:_="" ns3:_="">
    <xsd:import namespace="541a8a8b-b856-4d35-a5c7-7f2c0ec3d499"/>
    <xsd:import namespace="e0757b53-df10-4b98-9811-094c4c3e2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a8a8b-b856-4d35-a5c7-7f2c0ec3d4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757b53-df10-4b98-9811-094c4c3e23a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d6dd4-9275-4bee-8f5f-042b412308f4}" ma:internalName="TaxCatchAll" ma:showField="CatchAllData" ma:web="e0757b53-df10-4b98-9811-094c4c3e23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5DEFCF-C4F7-4DDF-BA9D-83B8B2B4FC9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e0757b53-df10-4b98-9811-094c4c3e23a8"/>
    <ds:schemaRef ds:uri="541a8a8b-b856-4d35-a5c7-7f2c0ec3d4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D89D04-1079-4629-8C93-8BB01B8791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1a8a8b-b856-4d35-a5c7-7f2c0ec3d499"/>
    <ds:schemaRef ds:uri="e0757b53-df10-4b98-9811-094c4c3e23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Long-Term Student Mobility</vt:lpstr>
      <vt:lpstr>Long Term List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Sonia María de León Plasencia</cp:lastModifiedBy>
  <cp:revision/>
  <dcterms:created xsi:type="dcterms:W3CDTF">2021-09-17T12:54:45Z</dcterms:created>
  <dcterms:modified xsi:type="dcterms:W3CDTF">2024-12-13T10:29:01Z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0x010100087E4EC354ADFB40AC5D4FC129E379BA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2022-02-04T15:02:03Z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239a4224-59ce-4944-a971-597ee7975846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ediaServiceImageTags">
    <vt:lpwstr/>
  </property>
</Properties>
</file>